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showInkAnnotation="0"/>
  <xr:revisionPtr revIDLastSave="0" documentId="13_ncr:1_{DAB2859C-05A7-4F3B-9410-3735C55D36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ltatopgørelse" sheetId="2" r:id="rId1"/>
  </sheets>
  <definedNames>
    <definedName name="_Eksempel" hidden="1">#REF!</definedName>
    <definedName name="_Ordre1" hidden="1">0</definedName>
    <definedName name="_Serie" hidden="1">#REF!</definedName>
    <definedName name="_Skygge" hidden="1">#REF!</definedName>
    <definedName name="_Udseende" hidden="1">#REF!</definedName>
    <definedName name="Anden_Indtægt">Resultatopgørelse!$E$41</definedName>
    <definedName name="Bruttoresultat">Resultatopgørelse!$E$20</definedName>
    <definedName name="DATA_01" hidden="1">Resultatopgørelse!$B$2:$B$3</definedName>
    <definedName name="DATA_02" hidden="1">Resultatopgørelse!$D$6:$D$7</definedName>
    <definedName name="DATA_03" hidden="1">Resultatopgørelse!#REF!</definedName>
    <definedName name="DATA_04" hidden="1">Resultatopgørelse!$D$11:$D$16</definedName>
    <definedName name="DATA_05" hidden="1">Resultatopgørelse!$B$16</definedName>
    <definedName name="DATA_06" hidden="1">Resultatopgørelse!$D$23:$D$34</definedName>
    <definedName name="DATA_07" hidden="1">Resultatopgørelse!#REF!</definedName>
    <definedName name="DATA_08" hidden="1">Resultatopgørelse!$E$38</definedName>
    <definedName name="Driftsindtægt">Resultatopgørelse!#REF!</definedName>
    <definedName name="Driftsindtægt1">Resultatopgørelse!#REF!</definedName>
    <definedName name="IntroPrintArea" hidden="1">#REF!</definedName>
    <definedName name="Lager_Tilgæng">Resultatopgørelse!$D$16</definedName>
    <definedName name="Nettoindtægt">Resultatopgørelse!$E$43</definedName>
    <definedName name="Nettosalg">Resultatopgørelse!$E$8</definedName>
    <definedName name="Samlede_Udgifter">Resultatopgørelse!$E$35</definedName>
    <definedName name="SkabelonUdskriftsområde">Resultatopgørelse!$B$1:$E$40</definedName>
    <definedName name="_xlnm.Print_Area" localSheetId="0">Resultatopgørelse!$B$1:$E$44</definedName>
    <definedName name="VAREFORBRUG">Resultatopgørelse!$E$18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2" l="1"/>
  <c r="E41" i="2"/>
  <c r="E35" i="2"/>
  <c r="D16" i="2"/>
  <c r="E18" i="2"/>
  <c r="E20" i="2"/>
</calcChain>
</file>

<file path=xl/sharedStrings.xml><?xml version="1.0" encoding="utf-8"?>
<sst xmlns="http://schemas.openxmlformats.org/spreadsheetml/2006/main" count="30" uniqueCount="29">
  <si>
    <t>Resultatopgørelse</t>
  </si>
  <si>
    <t>Indtægter</t>
  </si>
  <si>
    <t>Udgifter</t>
  </si>
  <si>
    <t xml:space="preserve">    Udgifter i alt</t>
  </si>
  <si>
    <t>Anden indtægt</t>
  </si>
  <si>
    <t>Renteindtægter</t>
  </si>
  <si>
    <t xml:space="preserve">    Øvrige indtægter i alt</t>
  </si>
  <si>
    <t>Tysklærerforeningen for gymnasiet og HF</t>
  </si>
  <si>
    <t>1. september 2018 til 31. august 2020</t>
  </si>
  <si>
    <t>Kontingent</t>
  </si>
  <si>
    <t>Annoncer WW</t>
  </si>
  <si>
    <t>WissensWert</t>
  </si>
  <si>
    <t>WissensWert i alt</t>
  </si>
  <si>
    <t xml:space="preserve">   Udgiften WissensWert i alt</t>
  </si>
  <si>
    <t>Grafiker og Trykkeri</t>
  </si>
  <si>
    <t xml:space="preserve">    Bruttoresultat</t>
  </si>
  <si>
    <t>Repræsentation</t>
  </si>
  <si>
    <t>Medlemsbogklub</t>
  </si>
  <si>
    <t>Generalforsamling 2018 (Jubilæum)</t>
  </si>
  <si>
    <t>Generelle administrative omkostninger</t>
  </si>
  <si>
    <t>Bestyrelsesmøder</t>
  </si>
  <si>
    <t>Drift LMKF</t>
  </si>
  <si>
    <t>Regnskabsopgørelse i danske kroner</t>
  </si>
  <si>
    <t xml:space="preserve">    Nettoindtægt</t>
  </si>
  <si>
    <t>2018-2019</t>
  </si>
  <si>
    <t>2019-2020</t>
  </si>
  <si>
    <t>PostNord levering</t>
  </si>
  <si>
    <t>Resultat</t>
  </si>
  <si>
    <t>Foreningens aktiver per 31.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</si>
</sst>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mm/dd/yy"/>
    <numFmt numFmtId="167" formatCode="0_);[Red]\(0\)"/>
    <numFmt numFmtId="168" formatCode="_-* #,##0.00\ &quot;Kč&quot;_-;\-* #,##0.00\ &quot;Kč&quot;_-;_-* &quot;-&quot;??\ &quot;Kč&quot;_-;_-@_-"/>
    <numFmt numFmtId="169" formatCode="_-* #,##0\ &quot;Kč&quot;_-;\-* #,##0\ &quot;Kč&quot;_-;_-* &quot;-&quot;\ &quot;Kč&quot;_-;_-@_-"/>
    <numFmt numFmtId="170" formatCode="0_ ;\-0\ "/>
  </numFmts>
  <fonts count="29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38" fontId="0" fillId="0" borderId="0" applyFont="0" applyBorder="0" applyProtection="0">
      <alignment wrapText="1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3" fillId="10" borderId="1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26">
    <xf numFmtId="38" fontId="0" fillId="0" borderId="0" xfId="0">
      <alignment wrapText="1"/>
    </xf>
    <xf numFmtId="0" fontId="4" fillId="0" borderId="0" xfId="0" applyNumberFormat="1" applyFont="1" applyProtection="1">
      <alignment wrapText="1"/>
      <protection locked="0"/>
    </xf>
    <xf numFmtId="0" fontId="4" fillId="0" borderId="0" xfId="0" applyNumberFormat="1" applyFont="1">
      <alignment wrapText="1"/>
    </xf>
    <xf numFmtId="0" fontId="10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4" fillId="0" borderId="0" xfId="0" applyNumberFormat="1" applyFont="1" applyAlignment="1" applyProtection="1">
      <alignment horizontal="left"/>
      <protection locked="0"/>
    </xf>
    <xf numFmtId="0" fontId="9" fillId="2" borderId="0" xfId="0" applyNumberFormat="1" applyFont="1" applyFill="1" applyAlignment="1" applyProtection="1">
      <protection locked="0"/>
    </xf>
    <xf numFmtId="0" fontId="6" fillId="0" borderId="0" xfId="0" applyNumberFormat="1" applyFont="1">
      <alignment wrapText="1"/>
    </xf>
    <xf numFmtId="0" fontId="4" fillId="0" borderId="0" xfId="0" applyNumberFormat="1" applyFont="1" applyAlignment="1" applyProtection="1">
      <alignment horizontal="left" indent="2"/>
      <protection locked="0"/>
    </xf>
    <xf numFmtId="0" fontId="7" fillId="0" borderId="0" xfId="0" applyNumberFormat="1" applyFont="1" applyAlignment="1" applyProtection="1">
      <alignment horizontal="left" indent="2"/>
      <protection locked="0"/>
    </xf>
    <xf numFmtId="0" fontId="4" fillId="0" borderId="0" xfId="0" applyNumberFormat="1" applyFont="1" applyAlignment="1" applyProtection="1">
      <alignment horizontal="left" indent="10"/>
      <protection locked="0"/>
    </xf>
    <xf numFmtId="0" fontId="9" fillId="2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Alignment="1">
      <alignment horizontal="left" indent="2"/>
    </xf>
    <xf numFmtId="170" fontId="4" fillId="0" borderId="1" xfId="0" applyNumberFormat="1" applyFont="1" applyBorder="1" applyProtection="1">
      <alignment wrapText="1"/>
      <protection locked="0"/>
    </xf>
    <xf numFmtId="170" fontId="4" fillId="0" borderId="0" xfId="0" applyNumberFormat="1" applyFont="1">
      <alignment wrapText="1"/>
    </xf>
    <xf numFmtId="170" fontId="4" fillId="3" borderId="2" xfId="0" applyNumberFormat="1" applyFont="1" applyFill="1" applyBorder="1">
      <alignment wrapText="1"/>
    </xf>
    <xf numFmtId="170" fontId="4" fillId="0" borderId="3" xfId="0" applyNumberFormat="1" applyFont="1" applyBorder="1" applyProtection="1">
      <alignment wrapText="1"/>
      <protection locked="0"/>
    </xf>
    <xf numFmtId="0" fontId="22" fillId="11" borderId="0" xfId="26" applyNumberFormat="1" applyFont="1" applyAlignment="1">
      <alignment horizontal="center" wrapText="1"/>
    </xf>
    <xf numFmtId="0" fontId="27" fillId="12" borderId="0" xfId="27" applyNumberFormat="1" applyFont="1" applyAlignment="1">
      <alignment wrapText="1"/>
    </xf>
    <xf numFmtId="170" fontId="2" fillId="14" borderId="4" xfId="29" applyNumberFormat="1" applyBorder="1" applyAlignment="1">
      <alignment wrapText="1"/>
    </xf>
    <xf numFmtId="0" fontId="2" fillId="14" borderId="0" xfId="29" applyNumberFormat="1" applyAlignment="1">
      <alignment wrapText="1"/>
    </xf>
    <xf numFmtId="0" fontId="1" fillId="14" borderId="0" xfId="29" applyNumberFormat="1" applyFont="1" applyAlignment="1">
      <alignment wrapText="1"/>
    </xf>
    <xf numFmtId="0" fontId="28" fillId="0" borderId="0" xfId="0" applyNumberFormat="1" applyFont="1">
      <alignment wrapText="1"/>
    </xf>
    <xf numFmtId="0" fontId="22" fillId="11" borderId="0" xfId="26" applyNumberFormat="1" applyFont="1" applyAlignment="1">
      <alignment wrapText="1"/>
    </xf>
    <xf numFmtId="0" fontId="8" fillId="0" borderId="0" xfId="0" applyNumberFormat="1" applyFont="1" applyAlignment="1" applyProtection="1">
      <alignment horizontal="center"/>
      <protection locked="0"/>
    </xf>
  </cellXfs>
  <cellStyles count="50">
    <cellStyle name="20 % - Farve1" xfId="27" builtinId="30" customBuiltin="1"/>
    <cellStyle name="20 % - Farve2" xfId="31" builtinId="34" customBuiltin="1"/>
    <cellStyle name="20 % - Farve3" xfId="35" builtinId="38" customBuiltin="1"/>
    <cellStyle name="20 % - Farve4" xfId="39" builtinId="42" customBuiltin="1"/>
    <cellStyle name="20 % - Farve5" xfId="43" builtinId="46" customBuiltin="1"/>
    <cellStyle name="20 % - Farve6" xfId="47" builtinId="50" customBuiltin="1"/>
    <cellStyle name="40 % - Farve1" xfId="28" builtinId="31" customBuiltin="1"/>
    <cellStyle name="40 % - Farve2" xfId="32" builtinId="35" customBuiltin="1"/>
    <cellStyle name="40 % - Farve3" xfId="36" builtinId="39" customBuiltin="1"/>
    <cellStyle name="40 % - Farve4" xfId="40" builtinId="43" customBuiltin="1"/>
    <cellStyle name="40 % - Farve5" xfId="44" builtinId="47" customBuiltin="1"/>
    <cellStyle name="40 % - Farve6" xfId="48" builtinId="51" customBuiltin="1"/>
    <cellStyle name="60 % - Farve1" xfId="29" builtinId="32" customBuiltin="1"/>
    <cellStyle name="60 % - Farve2" xfId="33" builtinId="36" customBuiltin="1"/>
    <cellStyle name="60 % - Farve3" xfId="37" builtinId="40" customBuiltin="1"/>
    <cellStyle name="60 % - Farve4" xfId="41" builtinId="44" customBuiltin="1"/>
    <cellStyle name="60 % - Farve5" xfId="45" builtinId="48" customBuiltin="1"/>
    <cellStyle name="60 % - Farve6" xfId="49" builtinId="52" customBuiltin="1"/>
    <cellStyle name="Advarselstekst" xfId="22" builtinId="11" customBuiltin="1"/>
    <cellStyle name="Bemærk!" xfId="23" builtinId="10" customBuiltin="1"/>
    <cellStyle name="Beregning" xfId="19" builtinId="22" customBuiltin="1"/>
    <cellStyle name="Dato" xfId="1" xr:uid="{00000000-0005-0000-0000-000015000000}"/>
    <cellStyle name="Farve1" xfId="26" builtinId="29" customBuiltin="1"/>
    <cellStyle name="Farve2" xfId="30" builtinId="33" customBuiltin="1"/>
    <cellStyle name="Farve3" xfId="34" builtinId="37" customBuiltin="1"/>
    <cellStyle name="Farve4" xfId="38" builtinId="41" customBuiltin="1"/>
    <cellStyle name="Farve5" xfId="42" builtinId="45" customBuiltin="1"/>
    <cellStyle name="Farve6" xfId="46" builtinId="49" customBuiltin="1"/>
    <cellStyle name="Fast" xfId="2" xr:uid="{00000000-0005-0000-0000-00001C000000}"/>
    <cellStyle name="Forklarende tekst" xfId="24" builtinId="53" customBuiltin="1"/>
    <cellStyle name="God" xfId="14" builtinId="26" customBuiltin="1"/>
    <cellStyle name="Input" xfId="17" builtinId="20" customBuiltin="1"/>
    <cellStyle name="Komma" xfId="4" builtinId="3" customBuiltin="1"/>
    <cellStyle name="Komma [0]" xfId="5" builtinId="6" customBuiltin="1"/>
    <cellStyle name="Kontrollér celle" xfId="21" builtinId="23" customBuiltin="1"/>
    <cellStyle name="Neutral" xfId="16" builtinId="28" customBuiltin="1"/>
    <cellStyle name="Normal" xfId="0" builtinId="0" customBuiltin="1"/>
    <cellStyle name="Output" xfId="18" builtinId="21" customBuiltin="1"/>
    <cellStyle name="Overskrift 1" xfId="10" builtinId="16" customBuiltin="1"/>
    <cellStyle name="Overskrift 2" xfId="11" builtinId="17" customBuiltin="1"/>
    <cellStyle name="Overskrift 3" xfId="12" builtinId="18" customBuiltin="1"/>
    <cellStyle name="Overskrift 4" xfId="13" builtinId="19" customBuiltin="1"/>
    <cellStyle name="Procent" xfId="8" builtinId="5" customBuiltin="1"/>
    <cellStyle name="Sammenkædet celle" xfId="20" builtinId="24" customBuiltin="1"/>
    <cellStyle name="Tekst" xfId="3" xr:uid="{00000000-0005-0000-0000-00002C000000}"/>
    <cellStyle name="Titel" xfId="9" builtinId="15" customBuiltin="1"/>
    <cellStyle name="Total" xfId="25" builtinId="25" customBuiltin="1"/>
    <cellStyle name="Ugyldig" xfId="15" builtinId="27" customBuiltin="1"/>
    <cellStyle name="Valuta" xfId="6" builtinId="4" customBuiltin="1"/>
    <cellStyle name="Valuta [0]" xfId="7" builtinId="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J46"/>
  <sheetViews>
    <sheetView showGridLines="0" tabSelected="1" zoomScale="80" zoomScaleNormal="80" workbookViewId="0">
      <selection activeCell="J43" sqref="J43"/>
    </sheetView>
  </sheetViews>
  <sheetFormatPr defaultColWidth="9.109375" defaultRowHeight="13.2" x14ac:dyDescent="0.25"/>
  <cols>
    <col min="1" max="1" width="2.6640625" style="2" customWidth="1"/>
    <col min="2" max="2" width="39.88671875" style="2" customWidth="1"/>
    <col min="3" max="3" width="31.6640625" style="2" customWidth="1"/>
    <col min="4" max="5" width="15.5546875" style="2" customWidth="1"/>
    <col min="6" max="6" width="2.6640625" style="2" customWidth="1"/>
    <col min="7" max="7" width="9.109375" style="2"/>
    <col min="8" max="8" width="13" style="2" customWidth="1"/>
    <col min="9" max="9" width="9.109375" style="2"/>
    <col min="10" max="10" width="13" style="2" customWidth="1"/>
    <col min="11" max="16384" width="9.109375" style="2"/>
  </cols>
  <sheetData>
    <row r="1" spans="2:10" s="1" customFormat="1" ht="22.8" x14ac:dyDescent="0.4">
      <c r="B1" s="25" t="s">
        <v>0</v>
      </c>
      <c r="C1" s="25"/>
      <c r="D1" s="25"/>
      <c r="E1" s="25"/>
    </row>
    <row r="2" spans="2:10" ht="15.75" customHeight="1" x14ac:dyDescent="0.3">
      <c r="B2" s="3" t="s">
        <v>7</v>
      </c>
      <c r="C2" s="4"/>
      <c r="D2" s="4"/>
      <c r="E2" s="4"/>
    </row>
    <row r="3" spans="2:10" ht="15.75" customHeight="1" x14ac:dyDescent="0.3">
      <c r="B3" s="3" t="s">
        <v>8</v>
      </c>
      <c r="C3" s="5"/>
      <c r="D3" s="5"/>
      <c r="E3" s="5"/>
    </row>
    <row r="4" spans="2:10" ht="24" customHeight="1" x14ac:dyDescent="0.25">
      <c r="B4" s="6" t="s">
        <v>22</v>
      </c>
    </row>
    <row r="5" spans="2:10" ht="15.75" customHeight="1" x14ac:dyDescent="0.3">
      <c r="B5" s="7" t="s">
        <v>1</v>
      </c>
      <c r="C5" s="8"/>
      <c r="H5" s="18" t="s">
        <v>24</v>
      </c>
      <c r="J5" s="18" t="s">
        <v>25</v>
      </c>
    </row>
    <row r="6" spans="2:10" x14ac:dyDescent="0.25">
      <c r="B6" s="9" t="s">
        <v>9</v>
      </c>
      <c r="D6" s="14">
        <v>341000</v>
      </c>
    </row>
    <row r="7" spans="2:10" x14ac:dyDescent="0.25">
      <c r="B7" s="9" t="s">
        <v>10</v>
      </c>
      <c r="D7" s="14">
        <v>4200</v>
      </c>
    </row>
    <row r="8" spans="2:10" ht="13.8" thickBot="1" x14ac:dyDescent="0.3">
      <c r="B8" s="10" t="s">
        <v>23</v>
      </c>
      <c r="D8" s="15"/>
      <c r="E8" s="16">
        <v>345200</v>
      </c>
      <c r="H8" s="19">
        <v>153700</v>
      </c>
      <c r="J8" s="19">
        <v>191500</v>
      </c>
    </row>
    <row r="9" spans="2:10" x14ac:dyDescent="0.25">
      <c r="B9" s="9"/>
    </row>
    <row r="10" spans="2:10" ht="15.6" x14ac:dyDescent="0.3">
      <c r="B10" s="7" t="s">
        <v>11</v>
      </c>
      <c r="C10" s="8"/>
    </row>
    <row r="11" spans="2:10" x14ac:dyDescent="0.25">
      <c r="B11" s="9" t="s">
        <v>14</v>
      </c>
      <c r="D11" s="14">
        <v>187969.96</v>
      </c>
    </row>
    <row r="12" spans="2:10" x14ac:dyDescent="0.25">
      <c r="B12" s="9" t="s">
        <v>26</v>
      </c>
      <c r="D12" s="14">
        <v>63697.15</v>
      </c>
    </row>
    <row r="13" spans="2:10" x14ac:dyDescent="0.25">
      <c r="B13" s="11"/>
      <c r="D13" s="14"/>
    </row>
    <row r="14" spans="2:10" x14ac:dyDescent="0.25">
      <c r="B14" s="11"/>
      <c r="D14" s="14"/>
    </row>
    <row r="15" spans="2:10" x14ac:dyDescent="0.25">
      <c r="B15" s="11"/>
      <c r="D15" s="14"/>
    </row>
    <row r="16" spans="2:10" ht="13.8" thickBot="1" x14ac:dyDescent="0.3">
      <c r="B16" s="9" t="s">
        <v>12</v>
      </c>
      <c r="D16" s="16">
        <f>IF(SUM(D11:D15),SUM(D11:D15),0)</f>
        <v>251667.11</v>
      </c>
    </row>
    <row r="17" spans="2:10" x14ac:dyDescent="0.25">
      <c r="B17" s="9"/>
      <c r="D17" s="17"/>
    </row>
    <row r="18" spans="2:10" ht="13.8" thickBot="1" x14ac:dyDescent="0.3">
      <c r="B18" s="10" t="s">
        <v>13</v>
      </c>
      <c r="E18" s="16">
        <f>IF(OR(Lager_Tilgæng,D17),Lager_Tilgæng-D17,0)</f>
        <v>251667.11</v>
      </c>
      <c r="H18" s="19">
        <v>157642</v>
      </c>
      <c r="J18" s="19">
        <v>94025</v>
      </c>
    </row>
    <row r="19" spans="2:10" x14ac:dyDescent="0.25">
      <c r="B19" s="9"/>
    </row>
    <row r="20" spans="2:10" ht="13.8" thickBot="1" x14ac:dyDescent="0.3">
      <c r="B20" s="10" t="s">
        <v>15</v>
      </c>
      <c r="E20" s="16">
        <f>IF(OR(Nettosalg,VAREFORBRUG),Nettosalg-VAREFORBRUG,0)</f>
        <v>93532.890000000014</v>
      </c>
    </row>
    <row r="21" spans="2:10" x14ac:dyDescent="0.25">
      <c r="B21" s="9"/>
    </row>
    <row r="22" spans="2:10" ht="15.75" customHeight="1" x14ac:dyDescent="0.3">
      <c r="B22" s="7" t="s">
        <v>2</v>
      </c>
      <c r="C22" s="8"/>
    </row>
    <row r="23" spans="2:10" x14ac:dyDescent="0.25">
      <c r="B23" s="9" t="s">
        <v>16</v>
      </c>
      <c r="D23" s="14">
        <v>5071</v>
      </c>
    </row>
    <row r="24" spans="2:10" x14ac:dyDescent="0.25">
      <c r="B24" s="9" t="s">
        <v>19</v>
      </c>
      <c r="D24" s="14">
        <v>54639.86</v>
      </c>
    </row>
    <row r="25" spans="2:10" x14ac:dyDescent="0.25">
      <c r="B25" s="9" t="s">
        <v>18</v>
      </c>
      <c r="D25" s="14">
        <v>37490</v>
      </c>
    </row>
    <row r="26" spans="2:10" x14ac:dyDescent="0.25">
      <c r="B26" s="9" t="s">
        <v>20</v>
      </c>
      <c r="D26" s="14">
        <v>48525</v>
      </c>
    </row>
    <row r="27" spans="2:10" x14ac:dyDescent="0.25">
      <c r="B27" s="9" t="s">
        <v>21</v>
      </c>
      <c r="D27" s="14">
        <v>56981.25</v>
      </c>
    </row>
    <row r="28" spans="2:10" x14ac:dyDescent="0.25">
      <c r="B28" s="9" t="s">
        <v>17</v>
      </c>
      <c r="D28" s="14">
        <v>7750.86</v>
      </c>
    </row>
    <row r="29" spans="2:10" x14ac:dyDescent="0.25">
      <c r="B29" s="9"/>
      <c r="D29" s="14"/>
    </row>
    <row r="30" spans="2:10" x14ac:dyDescent="0.25">
      <c r="B30" s="9"/>
      <c r="D30" s="14"/>
    </row>
    <row r="31" spans="2:10" x14ac:dyDescent="0.25">
      <c r="B31" s="9"/>
      <c r="D31" s="14"/>
    </row>
    <row r="32" spans="2:10" x14ac:dyDescent="0.25">
      <c r="B32" s="9"/>
      <c r="D32" s="14"/>
    </row>
    <row r="33" spans="2:10" x14ac:dyDescent="0.25">
      <c r="B33" s="9"/>
      <c r="D33" s="14"/>
    </row>
    <row r="34" spans="2:10" x14ac:dyDescent="0.25">
      <c r="B34" s="9"/>
      <c r="D34" s="14"/>
    </row>
    <row r="35" spans="2:10" ht="13.8" thickBot="1" x14ac:dyDescent="0.3">
      <c r="B35" s="10" t="s">
        <v>3</v>
      </c>
      <c r="E35" s="16">
        <f>IF(SUM(D23:D34),SUM(D23:D34),0)</f>
        <v>210457.96999999997</v>
      </c>
      <c r="H35" s="19">
        <v>139706</v>
      </c>
      <c r="J35" s="19">
        <v>70752</v>
      </c>
    </row>
    <row r="36" spans="2:10" x14ac:dyDescent="0.25">
      <c r="B36" s="10"/>
    </row>
    <row r="37" spans="2:10" x14ac:dyDescent="0.25">
      <c r="B37" s="10"/>
    </row>
    <row r="38" spans="2:10" x14ac:dyDescent="0.25">
      <c r="B38" s="9"/>
    </row>
    <row r="39" spans="2:10" ht="15.6" x14ac:dyDescent="0.3">
      <c r="B39" s="12" t="s">
        <v>4</v>
      </c>
    </row>
    <row r="40" spans="2:10" x14ac:dyDescent="0.25">
      <c r="B40" s="9" t="s">
        <v>17</v>
      </c>
      <c r="D40" s="14">
        <v>11200</v>
      </c>
    </row>
    <row r="41" spans="2:10" ht="13.8" thickBot="1" x14ac:dyDescent="0.3">
      <c r="B41" s="9" t="s">
        <v>5</v>
      </c>
      <c r="D41" s="14"/>
      <c r="E41" s="16">
        <f>IF(OR(D40&lt;&gt;0,D41&lt;&gt;0),D40+D41,0)</f>
        <v>11200</v>
      </c>
      <c r="H41" s="19">
        <v>5600</v>
      </c>
      <c r="J41" s="19">
        <v>5600</v>
      </c>
    </row>
    <row r="42" spans="2:10" x14ac:dyDescent="0.25">
      <c r="B42" s="10" t="s">
        <v>6</v>
      </c>
    </row>
    <row r="43" spans="2:10" ht="14.4" thickBot="1" x14ac:dyDescent="0.3">
      <c r="B43" s="9"/>
      <c r="C43" s="23" t="s">
        <v>27</v>
      </c>
      <c r="E43" s="20">
        <f>SUM(H43:J43)</f>
        <v>-119201</v>
      </c>
      <c r="H43" s="21">
        <v>-145628</v>
      </c>
      <c r="J43" s="22">
        <v>26427</v>
      </c>
    </row>
    <row r="44" spans="2:10" ht="13.8" thickTop="1" x14ac:dyDescent="0.25">
      <c r="B44" s="10"/>
    </row>
    <row r="45" spans="2:10" ht="27.6" x14ac:dyDescent="0.25">
      <c r="B45" s="13"/>
      <c r="C45" s="23" t="s">
        <v>28</v>
      </c>
      <c r="E45" s="24">
        <v>438663</v>
      </c>
    </row>
    <row r="46" spans="2:10" x14ac:dyDescent="0.25">
      <c r="B46" s="13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2">
    <dataValidation type="decimal" allowBlank="1" showInputMessage="1" showErrorMessage="1" error="Angiv et beløb mellem -10.000.000 og 10.000.000." sqref="D40:D41 D23:D34 D11:D17 D6:D7" xr:uid="{00000000-0002-0000-0000-000000000000}">
      <formula1>-10000000</formula1>
      <formula2>10000000</formula2>
    </dataValidation>
    <dataValidation allowBlank="1" showInputMessage="1" showErrorMessage="1" prompt="Opret en resultatopgørelse i dette regneark. Angiv Salg i celle D6 og D7, Omkostninger i cellerne D11 til D15, Udgifter i D23 til D48 og Andre indtægter i celle D54 og D55 for at beregne totaler" sqref="A1" xr:uid="{00000000-0002-0000-0000-000001000000}"/>
    <dataValidation allowBlank="1" showInputMessage="1" showErrorMessage="1" prompt="Titlen på dette regneark vises i denne celle. Angiv navn i celle B2 og tidsrum i celle B3" sqref="B1:E1" xr:uid="{00000000-0002-0000-0000-000002000000}"/>
    <dataValidation allowBlank="1" showInputMessage="1" showErrorMessage="1" prompt="Angiv navn i denne celle" sqref="B2" xr:uid="{00000000-0002-0000-0000-000003000000}"/>
    <dataValidation allowBlank="1" showInputMessage="1" showErrorMessage="1" prompt="Angiv tidsrum i denne celle" sqref="B3" xr:uid="{00000000-0002-0000-0000-000004000000}"/>
    <dataValidation allowBlank="1" showInputMessage="1" showErrorMessage="1" prompt="Angiv eller rediger poster for omsætning i celle B6 og B7 og værdier i celle D6 og D7. Nettosalg beregnes automatisk i celle E8" sqref="B5" xr:uid="{00000000-0002-0000-0000-000005000000}"/>
    <dataValidation allowBlank="1" showInputMessage="1" showErrorMessage="1" prompt="Solgte varers købspris står i cellen nedenfor" sqref="B8" xr:uid="{00000000-0002-0000-0000-000006000000}"/>
    <dataValidation allowBlank="1" showInputMessage="1" showErrorMessage="1" prompt="Angiv eller rediger poster i cellerne B11 til B15 og værdier i cellerne D11 til D15. Tilgængeligt lager beregnes automatisk i D16, Solgte varers købspris i E18 og Bruttoresultat i E20" sqref="B10" xr:uid="{00000000-0002-0000-0000-000007000000}"/>
    <dataValidation allowBlank="1" showInputMessage="1" showErrorMessage="1" prompt="Udgifter står i cellen nedenfor" sqref="B20" xr:uid="{00000000-0002-0000-0000-000008000000}"/>
    <dataValidation allowBlank="1" showInputMessage="1" showErrorMessage="1" prompt="Angiv eller rediger poster for Udgifter i cellerne B23 til B48 og værdier i cellerne D23 til D48. Samlede udgifter beregnes automatisk i celle E49 og Nettoresultat af drift i celle E51" sqref="B22" xr:uid="{00000000-0002-0000-0000-000009000000}"/>
    <dataValidation allowBlank="1" showInputMessage="1" showErrorMessage="1" prompt="Andre indtægter findes i cellen nedenfor" sqref="B37" xr:uid="{00000000-0002-0000-0000-00000A000000}"/>
    <dataValidation allowBlank="1" showInputMessage="1" showErrorMessage="1" prompt="Angiv eller rediger andre indtægter i celle B54 og B55 og værdier i celle D54 og D55. Øvrige indtægter i alt beregnes automatisk i celle E56, og nettoresultat eller tab i celle E58" sqref="B39" xr:uid="{00000000-0002-0000-0000-00000B000000}"/>
  </dataValidations>
  <printOptions horizontalCentered="1"/>
  <pageMargins left="0.65" right="0.65" top="0.65" bottom="0.9" header="0" footer="0"/>
  <pageSetup paperSize="9" scale="75" orientation="landscape" horizontalDpi="300" verticalDpi="300" r:id="rId1"/>
  <headerFooter alignWithMargins="0"/>
  <ignoredErrors>
    <ignoredError sqref="D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9</vt:i4>
      </vt:variant>
    </vt:vector>
  </HeadingPairs>
  <TitlesOfParts>
    <vt:vector size="10" baseType="lpstr">
      <vt:lpstr>Resultatopgørelse</vt:lpstr>
      <vt:lpstr>Anden_Indtægt</vt:lpstr>
      <vt:lpstr>Bruttoresultat</vt:lpstr>
      <vt:lpstr>Lager_Tilgæng</vt:lpstr>
      <vt:lpstr>Nettoindtægt</vt:lpstr>
      <vt:lpstr>Nettosalg</vt:lpstr>
      <vt:lpstr>Samlede_Udgifter</vt:lpstr>
      <vt:lpstr>SkabelonUdskriftsområde</vt:lpstr>
      <vt:lpstr>Resultatopgørelse!Udskriftsområde</vt:lpstr>
      <vt:lpstr>VAREFORBRUG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2018-12-13T12:57:41Z</dcterms:created>
  <dcterms:modified xsi:type="dcterms:W3CDTF">2020-11-27T14:10:05Z</dcterms:modified>
</cp:coreProperties>
</file>